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ssistant\Budget Letters\Outgoing 2024\Rollout\RFT Launch Request - Dekwaneh Warehouse - Split RFT\Dekwaneh WH - Construction - RFT Documents\Appendix 1\Dekwaneh WH - Electrical\"/>
    </mc:Choice>
  </mc:AlternateContent>
  <xr:revisionPtr revIDLastSave="0" documentId="13_ncr:1_{FDD97CFA-277F-44C5-BFAD-38647C789A4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rade of Compliance Range" sheetId="2" r:id="rId1"/>
    <sheet name="Technical Scoring" sheetId="1" r:id="rId2"/>
    <sheet name="Combined Scoring" sheetId="3" r:id="rId3"/>
  </sheets>
  <definedNames>
    <definedName name="_xlnm.Print_Area" localSheetId="2">'Combined Scoring'!$A$1:$Q$11</definedName>
    <definedName name="_xlnm.Print_Area" localSheetId="0">'Grade of Compliance Range'!$A$1:$M$14</definedName>
    <definedName name="_xlnm.Print_Area" localSheetId="1">'Technical Scoring'!$A$1:$Q$26</definedName>
    <definedName name="_xlnm.Print_Titles" localSheetId="2">'Combined Scoring'!#REF!</definedName>
    <definedName name="_xlnm.Print_Titles" localSheetId="1">'Technical Scoring'!$8:$8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22" i="1"/>
  <c r="L9" i="1"/>
  <c r="L22" i="1" s="1"/>
  <c r="Q9" i="1" l="1"/>
  <c r="P9" i="1"/>
  <c r="O9" i="1"/>
  <c r="N9" i="1"/>
  <c r="N22" i="1" s="1"/>
  <c r="M9" i="1"/>
  <c r="M22" i="1" s="1"/>
  <c r="P22" i="1" l="1"/>
  <c r="O22" i="1"/>
  <c r="Q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Mira Fares</author>
    <author>MIC1</author>
  </authors>
  <commentList>
    <comment ref="D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Entity (Department/ Unit) that identified the requirement and that will be responsible for its evaluation.</t>
        </r>
      </text>
    </comment>
    <comment ref="E8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F8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H8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J8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<sst xmlns="http://schemas.openxmlformats.org/spreadsheetml/2006/main" count="81" uniqueCount="59">
  <si>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</si>
  <si>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</si>
  <si>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</si>
  <si>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</si>
  <si>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</si>
  <si>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</si>
  <si>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</si>
  <si>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</si>
  <si>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Supplier 6</t>
  </si>
  <si>
    <t>Supplier 1
Final</t>
  </si>
  <si>
    <t>Supplier 2
Final</t>
  </si>
  <si>
    <t>Supplier 3
Final</t>
  </si>
  <si>
    <t>Supplier 4
Final</t>
  </si>
  <si>
    <t>Supplier 5
Final</t>
  </si>
  <si>
    <t>Supplier 6
Final</t>
  </si>
  <si>
    <t>Responsible Entity</t>
  </si>
  <si>
    <t>Project Name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</si>
  <si>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</si>
  <si>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</si>
  <si>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</si>
  <si>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</si>
  <si>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</si>
  <si>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</si>
  <si>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>Requirements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</si>
  <si>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</si>
  <si>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</si>
  <si>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</si>
  <si>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</si>
  <si>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</si>
  <si>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</si>
  <si>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</si>
  <si>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</si>
  <si>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</si>
  <si>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</si>
  <si>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RFT Scoring Sheet</t>
  </si>
  <si>
    <t>PRO/PMO</t>
  </si>
  <si>
    <t>SF-CF-87</t>
  </si>
  <si>
    <t>* For Requirements defined as ''Killer'', a ‘’Fully Compliant’’ score should be the sole acceptable outcome. Failing to obtain a ‘’Fully Compliant’’ score on the requirements defined as Killers, will mandate immediate disqualification for bidders.</t>
  </si>
  <si>
    <t xml:space="preserve">** Project owner should describe how each grade will be selected (0/4-5-6/10/15), and if there is any formula or margins to be mentioned.  </t>
  </si>
  <si>
    <t>3.0</t>
  </si>
  <si>
    <t>Total</t>
  </si>
  <si>
    <t>DEKWANEH WAREHOUSE - UPS</t>
  </si>
  <si>
    <t>UPS</t>
  </si>
  <si>
    <t>A01</t>
  </si>
  <si>
    <t>20KVA, 3ph input, 3ph output, PF =&gt;0.9, 380V, 50hz, double line conversion, transformerless, built-in maintenance bypass, high efficiency.</t>
  </si>
  <si>
    <t>Batteries</t>
  </si>
  <si>
    <t>A02</t>
  </si>
  <si>
    <t>Battery Bank for 20KW load consisting of 12Vdc, 170AH C10 to 1.80Vdc @ 20°C VRLA batteries, Absorbed Glass Mat (AGM), front terminal, 10 year _x001E_float life at 25°C, container and cover in flame retardant UL94-V0 ABS material.</t>
  </si>
  <si>
    <t>A03</t>
  </si>
  <si>
    <t>WEB Ethernet SNMP card for remote supervision of UPS</t>
  </si>
  <si>
    <t>A04</t>
  </si>
  <si>
    <t>Battery fuse box, 100A, for each string (at the batteries side)</t>
  </si>
  <si>
    <t>A05</t>
  </si>
  <si>
    <t>Set of steel racks (Chassis) for batteries</t>
  </si>
  <si>
    <t>A06</t>
  </si>
  <si>
    <t>Battery disconnect panels</t>
  </si>
  <si>
    <t>Technical Score</t>
  </si>
  <si>
    <t xml:space="preserve">Commercial Score </t>
  </si>
  <si>
    <t xml:space="preserve">Combined Score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</si>
</sst>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m\-yy;@"/>
    <numFmt numFmtId="165" formatCode="0.0"/>
    <numFmt numFmtId="166" formatCode="0.0%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name val="Arial"/>
      <family val="2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4">
    <xf numFmtId="0" fontId="0" fillId="0" borderId="0"/>
    <xf numFmtId="0" fontId="3" fillId="0" borderId="0">
      <alignment vertical="center"/>
    </xf>
    <xf numFmtId="9" fontId="9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1" fillId="0" borderId="1" xfId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1" fillId="3" borderId="0" xfId="0" applyFont="1" applyFill="1"/>
    <xf numFmtId="0" fontId="0" fillId="3" borderId="0" xfId="0" applyFill="1"/>
    <xf numFmtId="0" fontId="10" fillId="0" borderId="0" xfId="0" applyFont="1" applyAlignment="1">
      <alignment vertical="center"/>
    </xf>
    <xf numFmtId="0" fontId="2" fillId="4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5" fontId="0" fillId="0" borderId="0" xfId="3" applyNumberFormat="1" applyFont="1" applyAlignment="1">
      <alignment horizontal="center" vertical="top"/>
    </xf>
    <xf numFmtId="0" fontId="12" fillId="0" borderId="0" xfId="3" applyFont="1" applyAlignment="1">
      <alignment horizontal="left" vertical="top" wrapText="1"/>
    </xf>
    <xf numFmtId="166" fontId="0" fillId="0" borderId="0" xfId="2" applyNumberFormat="1" applyFont="1" applyAlignment="1">
      <alignment horizontal="center" vertical="center" wrapText="1"/>
    </xf>
    <xf numFmtId="0" fontId="13" fillId="0" borderId="0" xfId="3" applyFont="1" applyAlignment="1">
      <alignment horizontal="center" vertical="top"/>
    </xf>
    <xf numFmtId="0" fontId="13" fillId="0" borderId="0" xfId="3" applyFont="1" applyAlignment="1">
      <alignment horizontal="left" vertical="top" wrapText="1"/>
    </xf>
    <xf numFmtId="0" fontId="14" fillId="0" borderId="0" xfId="3" applyFont="1" applyAlignment="1">
      <alignment horizontal="left" vertical="top" wrapText="1"/>
    </xf>
    <xf numFmtId="0" fontId="13" fillId="0" borderId="0" xfId="3" applyFont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4" borderId="0" xfId="0" applyFont="1" applyFill="1" applyAlignment="1">
      <alignment horizontal="center" vertical="center" wrapText="1"/>
    </xf>
    <xf numFmtId="166" fontId="0" fillId="3" borderId="0" xfId="0" applyNumberFormat="1" applyFill="1" applyAlignment="1">
      <alignment horizontal="center" wrapText="1"/>
    </xf>
    <xf numFmtId="9" fontId="0" fillId="0" borderId="1" xfId="0" applyNumberForma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164" fontId="4" fillId="0" borderId="2" xfId="0" applyNumberFormat="1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</cellXfs>
  <cellStyles count="4">
    <cellStyle name="Normal" xfId="0" builtinId="0"/>
    <cellStyle name="Normal 2" xfId="3" xr:uid="{78E3F1AE-1D39-44A3-A17F-49001CF49B57}"/>
    <cellStyle name="Normal_Sheet1" xfId="1" xr:uid="{00000000-0005-0000-0000-000001000000}"/>
    <cellStyle name="Percent" xfId="2" builtinId="5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66" formatCode="0.0%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</dxf>
    <dxf>
      <numFmt numFmtId="166" formatCode="0.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alignment horizontal="center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FF"/>
        </left>
        <right style="thin">
          <color rgb="FF0000FF"/>
        </right>
        <top/>
        <bottom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0</xdr:col>
      <xdr:colOff>914400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2" name="Picture 1" descr="C:\Users\souhab\Desktop\Logos\Final\Logo-Alfa-Red-02.png">
          <a:extLst>
            <a:ext uri="{FF2B5EF4-FFF2-40B4-BE49-F238E27FC236}">
              <a16:creationId xmlns:a16="http://schemas.microsoft.com/office/drawing/2014/main" id="{CD2A3819-1EE6-419A-BD87-D629F911E06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284861-F991-4589-9F78-CBCE48DA3AB9}" name="Table1" displayName="Table1" ref="A8:Q22" totalsRowCount="1" headerRowDxfId="36" dataDxfId="35" tableBorderDxfId="34">
  <tableColumns count="17">
    <tableColumn id="1" xr3:uid="{935D4D58-6ACF-42C4-9522-1E5C75E6BDB3}" name="Article" totalsRowLabel="Total" dataDxfId="33" totalsRowDxfId="32" dataCellStyle="Normal 2"/>
    <tableColumn id="2" xr3:uid="{01DDA3CC-5837-4A11-A7B0-4F0316005F98}" name="Requirements" dataDxfId="31" totalsRowDxfId="30" dataCellStyle="Normal 2"/>
    <tableColumn id="3" xr3:uid="{67218D0C-E3E7-4CF1-94C1-8070917E15DE}" name="Weight" totalsRowFunction="sum" dataDxfId="29" totalsRowDxfId="28" dataCellStyle="Percent"/>
    <tableColumn id="4" xr3:uid="{BBACF622-3533-4AB2-AD94-CFB44E7704D0}" name="Responsible Entity" dataDxfId="27" totalsRowDxfId="26" dataCellStyle="Normal_Sheet1"/>
    <tableColumn id="5" xr3:uid="{8F335EBE-6FB1-4A89-8C71-2E7C882AA281}" name="Supplier 1" dataDxfId="25" totalsRowDxfId="24"/>
    <tableColumn id="6" xr3:uid="{9F7B31B7-5F27-4CB7-AD7F-FD8D722D8684}" name="Supplier 2" dataDxfId="23" totalsRowDxfId="22"/>
    <tableColumn id="7" xr3:uid="{53E9E555-A0F3-4F21-AE82-76285BC68A85}" name="Supplier 3" dataDxfId="21" totalsRowDxfId="20"/>
    <tableColumn id="8" xr3:uid="{9FA2D0CD-458F-43D3-871A-1E4C84CC095F}" name="Supplier 4" dataDxfId="19" totalsRowDxfId="18"/>
    <tableColumn id="9" xr3:uid="{25FCA59F-9F09-4461-937A-C4A54842DEB2}" name="Supplier 5" dataDxfId="17" totalsRowDxfId="16"/>
    <tableColumn id="10" xr3:uid="{60EBC452-A521-4660-85C9-BEBC020225D2}" name="Supplier 6" dataDxfId="15" totalsRowDxfId="14"/>
    <tableColumn id="11" xr3:uid="{DBC9FDBE-B8FE-4AC6-9000-E3ED3D7F425E}" name="Remarks" totalsRowLabel="Total" dataDxfId="13" totalsRowDxfId="12"/>
    <tableColumn id="12" xr3:uid="{786E446A-3E94-4802-BA68-E4ED88E48EAF}" name="Supplier 1_x000a_Final" totalsRowFunction="sum" dataDxfId="11" totalsRowDxfId="10"/>
    <tableColumn id="13" xr3:uid="{0947A5E0-6B84-48B6-A4DF-5199FA5989C6}" name="Supplier 2_x000a_Final" totalsRowFunction="sum" dataDxfId="9" totalsRowDxfId="8"/>
    <tableColumn id="14" xr3:uid="{1E550A89-4A8D-42CA-A092-D0C3CB97D6E4}" name="Supplier 3_x000a_Final" totalsRowFunction="sum" dataDxfId="7" totalsRowDxfId="6"/>
    <tableColumn id="15" xr3:uid="{DB417798-DA49-4652-93B0-EE10D3615EF0}" name="Supplier 4_x000a_Final" totalsRowFunction="sum" dataDxfId="5" totalsRowDxfId="4"/>
    <tableColumn id="16" xr3:uid="{FB31253B-7B77-4948-B251-2E6334F44EC3}" name="Supplier 5_x000a_Final" totalsRowFunction="sum" dataDxfId="3" totalsRowDxfId="2"/>
    <tableColumn id="17" xr3:uid="{BF075BF0-5A11-42A2-9DCE-3923C7BF85C5}" name="Supplier 6_x000a_Final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zoomScaleNormal="100" workbookViewId="0">
      <selection activeCell="F15" sqref="F15"/>
    </sheetView>
  </sheetViews>
  <sheetFormatPr defaultRowHeight="12.75"/>
  <cols>
    <col min="1" max="1" width="14.7109375" customWidth="1"/>
    <col min="5" max="5" width="13.28515625" customWidth="1"/>
    <col min="6" max="6" width="17" customWidth="1"/>
    <col min="7" max="7" width="16.42578125" customWidth="1"/>
    <col min="8" max="8" width="7.5703125" customWidth="1"/>
    <col min="9" max="9" width="9.140625" customWidth="1"/>
    <col min="12" max="12" width="19.85546875" customWidth="1"/>
  </cols>
  <sheetData>
    <row r="1" spans="1:13" ht="16.5" customHeight="1">
      <c r="A1" s="42"/>
      <c r="B1" s="43" t="s">
        <v>34</v>
      </c>
      <c r="C1" s="43"/>
      <c r="D1" s="43"/>
      <c r="E1" s="43"/>
      <c r="F1" s="43"/>
      <c r="G1" s="43"/>
      <c r="H1" s="43"/>
      <c r="I1" s="43"/>
      <c r="J1" s="44" t="s">
        <v>24</v>
      </c>
      <c r="K1" s="44"/>
      <c r="L1" s="14" t="s">
        <v>36</v>
      </c>
    </row>
    <row r="2" spans="1:13" ht="16.5" customHeight="1">
      <c r="A2" s="42"/>
      <c r="B2" s="43"/>
      <c r="C2" s="43"/>
      <c r="D2" s="43"/>
      <c r="E2" s="43"/>
      <c r="F2" s="43"/>
      <c r="G2" s="43"/>
      <c r="H2" s="43"/>
      <c r="I2" s="43"/>
      <c r="J2" s="44" t="s">
        <v>25</v>
      </c>
      <c r="K2" s="44"/>
      <c r="L2" s="14" t="s">
        <v>35</v>
      </c>
    </row>
    <row r="3" spans="1:13" ht="16.5" customHeight="1">
      <c r="A3" s="42"/>
      <c r="B3" s="43"/>
      <c r="C3" s="43"/>
      <c r="D3" s="43"/>
      <c r="E3" s="43"/>
      <c r="F3" s="43"/>
      <c r="G3" s="43"/>
      <c r="H3" s="43"/>
      <c r="I3" s="43"/>
      <c r="J3" s="44" t="s">
        <v>26</v>
      </c>
      <c r="K3" s="44"/>
      <c r="L3" s="15" t="s">
        <v>39</v>
      </c>
    </row>
    <row r="4" spans="1:13" ht="16.5" customHeight="1">
      <c r="A4" s="42"/>
      <c r="B4" s="43"/>
      <c r="C4" s="43"/>
      <c r="D4" s="43"/>
      <c r="E4" s="43"/>
      <c r="F4" s="43"/>
      <c r="G4" s="43"/>
      <c r="H4" s="43"/>
      <c r="I4" s="43"/>
      <c r="J4" s="44" t="s">
        <v>27</v>
      </c>
      <c r="K4" s="44"/>
      <c r="L4" s="16">
        <v>45413</v>
      </c>
    </row>
    <row r="5" spans="1:13" ht="16.5" customHeight="1">
      <c r="A5" s="10"/>
      <c r="B5" s="11"/>
      <c r="C5" s="11"/>
      <c r="D5" s="11"/>
      <c r="E5" s="11"/>
      <c r="F5" s="11"/>
      <c r="G5" s="11"/>
      <c r="H5" s="11"/>
      <c r="I5" s="11"/>
      <c r="J5" s="12"/>
      <c r="K5" s="12"/>
      <c r="L5" s="13"/>
    </row>
    <row r="6" spans="1:13">
      <c r="A6" s="5" t="s">
        <v>28</v>
      </c>
    </row>
    <row r="7" spans="1:13" ht="15.75" customHeight="1">
      <c r="A7" s="5"/>
    </row>
    <row r="8" spans="1:13">
      <c r="A8" s="5" t="s">
        <v>31</v>
      </c>
    </row>
    <row r="9" spans="1:13">
      <c r="A9" s="5" t="s">
        <v>30</v>
      </c>
    </row>
    <row r="10" spans="1:13">
      <c r="A10" s="5" t="s">
        <v>29</v>
      </c>
    </row>
    <row r="11" spans="1:13">
      <c r="A11" s="5" t="s">
        <v>32</v>
      </c>
    </row>
    <row r="12" spans="1:13" ht="14.45" customHeight="1">
      <c r="A12" s="5" t="s">
        <v>33</v>
      </c>
    </row>
    <row r="16" spans="1:13">
      <c r="A16" s="19" t="s">
        <v>38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8" spans="1:1" ht="15">
      <c r="A18" s="21"/>
    </row>
  </sheetData>
  <mergeCells count="6"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1"/>
  <sheetViews>
    <sheetView showGridLines="0" tabSelected="1" showWhiteSpace="0" zoomScale="80" zoomScaleNormal="80" workbookViewId="0">
      <selection activeCell="B6" sqref="B6"/>
    </sheetView>
  </sheetViews>
  <sheetFormatPr defaultColWidth="13.85546875" defaultRowHeight="12.75"/>
  <cols>
    <col min="1" max="1" width="14.140625" style="3" customWidth="1"/>
    <col min="2" max="2" width="62.140625" style="3" customWidth="1"/>
    <col min="3" max="3" width="8.85546875" style="38" customWidth="1"/>
    <col min="4" max="4" width="18.5703125" style="3" customWidth="1"/>
    <col min="5" max="10" width="9.7109375" style="3" bestFit="1" customWidth="1"/>
    <col min="11" max="11" width="8.7109375" style="3" bestFit="1" customWidth="1"/>
    <col min="12" max="13" width="10.5703125" style="3" customWidth="1"/>
    <col min="14" max="15" width="10.85546875" style="3" customWidth="1"/>
    <col min="16" max="17" width="10.5703125" style="3" customWidth="1"/>
    <col min="18" max="16384" width="13.85546875" style="3"/>
  </cols>
  <sheetData>
    <row r="1" spans="1:17" ht="16.5" customHeight="1">
      <c r="A1" s="42"/>
      <c r="B1" s="43" t="s">
        <v>34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53" t="s">
        <v>24</v>
      </c>
      <c r="O1" s="53"/>
      <c r="P1" s="47" t="s">
        <v>36</v>
      </c>
      <c r="Q1" s="47"/>
    </row>
    <row r="2" spans="1:17" ht="16.5" customHeight="1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53" t="s">
        <v>25</v>
      </c>
      <c r="O2" s="53"/>
      <c r="P2" s="47" t="s">
        <v>35</v>
      </c>
      <c r="Q2" s="48"/>
    </row>
    <row r="3" spans="1:17" ht="16.5" customHeight="1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53" t="s">
        <v>26</v>
      </c>
      <c r="O3" s="53"/>
      <c r="P3" s="49" t="s">
        <v>39</v>
      </c>
      <c r="Q3" s="50" t="s">
        <v>39</v>
      </c>
    </row>
    <row r="4" spans="1:17" ht="16.5" customHeight="1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53" t="s">
        <v>27</v>
      </c>
      <c r="O4" s="53"/>
      <c r="P4" s="51">
        <v>45413</v>
      </c>
      <c r="Q4" s="52">
        <v>45413</v>
      </c>
    </row>
    <row r="5" spans="1:17" ht="16.5" customHeight="1"/>
    <row r="6" spans="1:17" ht="28.5" customHeight="1">
      <c r="A6" s="9" t="s">
        <v>16</v>
      </c>
      <c r="B6" s="6" t="s">
        <v>41</v>
      </c>
      <c r="D6" s="46" t="s">
        <v>37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</row>
    <row r="7" spans="1:17">
      <c r="E7" s="4"/>
      <c r="F7" s="4"/>
      <c r="G7" s="4"/>
      <c r="H7" s="4"/>
      <c r="I7" s="4"/>
      <c r="J7" s="4"/>
    </row>
    <row r="8" spans="1:17" ht="25.5">
      <c r="A8" s="22" t="s">
        <v>0</v>
      </c>
      <c r="B8" s="22" t="s">
        <v>23</v>
      </c>
      <c r="C8" s="39" t="s">
        <v>2</v>
      </c>
      <c r="D8" s="32" t="s">
        <v>15</v>
      </c>
      <c r="E8" s="32" t="s">
        <v>3</v>
      </c>
      <c r="F8" s="32" t="s">
        <v>4</v>
      </c>
      <c r="G8" s="32" t="s">
        <v>5</v>
      </c>
      <c r="H8" s="32" t="s">
        <v>6</v>
      </c>
      <c r="I8" s="32" t="s">
        <v>7</v>
      </c>
      <c r="J8" s="32" t="s">
        <v>8</v>
      </c>
      <c r="K8" s="32" t="s">
        <v>1</v>
      </c>
      <c r="L8" s="33" t="s">
        <v>9</v>
      </c>
      <c r="M8" s="33" t="s">
        <v>10</v>
      </c>
      <c r="N8" s="33" t="s">
        <v>11</v>
      </c>
      <c r="O8" s="33" t="s">
        <v>12</v>
      </c>
      <c r="P8" s="33" t="s">
        <v>13</v>
      </c>
      <c r="Q8" s="33" t="s">
        <v>14</v>
      </c>
    </row>
    <row r="9" spans="1:17" ht="15">
      <c r="A9" s="25"/>
      <c r="B9" s="26" t="s">
        <v>42</v>
      </c>
      <c r="C9" s="27"/>
      <c r="D9" s="7"/>
      <c r="E9" s="2"/>
      <c r="F9" s="2"/>
      <c r="G9" s="2"/>
      <c r="H9" s="2"/>
      <c r="I9" s="2"/>
      <c r="J9" s="2"/>
      <c r="K9" s="2"/>
      <c r="L9" s="18">
        <f t="shared" ref="L9" si="0">E9*C9</f>
        <v>0</v>
      </c>
      <c r="M9" s="8">
        <f>C9*F9</f>
        <v>0</v>
      </c>
      <c r="N9" s="8">
        <f>G9*C9</f>
        <v>0</v>
      </c>
      <c r="O9" s="8">
        <f>H9*C9</f>
        <v>0</v>
      </c>
      <c r="P9" s="8">
        <f>I9*C9</f>
        <v>0</v>
      </c>
      <c r="Q9" s="8">
        <f>J9*C9</f>
        <v>0</v>
      </c>
    </row>
    <row r="10" spans="1:17" ht="45">
      <c r="A10" s="28" t="s">
        <v>43</v>
      </c>
      <c r="B10" s="29" t="s">
        <v>44</v>
      </c>
      <c r="C10" s="27">
        <v>0.4</v>
      </c>
      <c r="D10" s="1"/>
      <c r="E10" s="2"/>
      <c r="F10" s="2"/>
      <c r="G10" s="2"/>
      <c r="H10" s="2"/>
      <c r="I10" s="2"/>
      <c r="J10" s="2"/>
      <c r="K10" s="2"/>
      <c r="L10" s="18"/>
      <c r="M10" s="8"/>
      <c r="N10" s="8"/>
      <c r="O10" s="8"/>
      <c r="P10" s="8"/>
      <c r="Q10" s="8"/>
    </row>
    <row r="11" spans="1:17" ht="15">
      <c r="A11" s="28"/>
      <c r="B11" s="29"/>
      <c r="C11" s="27"/>
      <c r="D11" s="1"/>
      <c r="E11" s="17"/>
      <c r="F11" s="2"/>
      <c r="G11" s="2"/>
      <c r="H11" s="2"/>
      <c r="I11" s="2"/>
      <c r="J11" s="2"/>
      <c r="K11" s="2"/>
      <c r="L11" s="18"/>
      <c r="M11" s="8"/>
      <c r="N11" s="8"/>
      <c r="O11" s="8"/>
      <c r="P11" s="8"/>
      <c r="Q11" s="8"/>
    </row>
    <row r="12" spans="1:17" ht="15">
      <c r="A12" s="28"/>
      <c r="B12" s="30" t="s">
        <v>45</v>
      </c>
      <c r="C12" s="27"/>
      <c r="D12" s="1"/>
      <c r="E12" s="17"/>
      <c r="F12" s="2"/>
      <c r="G12" s="2"/>
      <c r="H12" s="2"/>
      <c r="I12" s="2"/>
      <c r="J12" s="2"/>
      <c r="K12" s="2"/>
      <c r="L12" s="18"/>
      <c r="M12" s="8"/>
      <c r="N12" s="8"/>
      <c r="O12" s="8"/>
      <c r="P12" s="8"/>
      <c r="Q12" s="8"/>
    </row>
    <row r="13" spans="1:17" ht="60">
      <c r="A13" s="28" t="s">
        <v>46</v>
      </c>
      <c r="B13" s="29" t="s">
        <v>47</v>
      </c>
      <c r="C13" s="27">
        <v>0.3</v>
      </c>
      <c r="D13" s="8"/>
      <c r="E13" s="17"/>
      <c r="F13" s="2"/>
      <c r="G13" s="2"/>
      <c r="H13" s="2"/>
      <c r="I13" s="2"/>
      <c r="J13" s="2"/>
      <c r="K13" s="2"/>
      <c r="L13" s="18"/>
      <c r="M13" s="8"/>
      <c r="N13" s="8"/>
      <c r="O13" s="8"/>
      <c r="P13" s="8"/>
      <c r="Q13" s="8"/>
    </row>
    <row r="14" spans="1:17" ht="15">
      <c r="A14" s="28"/>
      <c r="B14" s="29"/>
      <c r="C14" s="27"/>
      <c r="D14" s="1"/>
      <c r="E14" s="17"/>
      <c r="F14" s="2"/>
      <c r="G14" s="2"/>
      <c r="H14" s="2"/>
      <c r="I14" s="2"/>
      <c r="J14" s="2"/>
      <c r="K14" s="2"/>
      <c r="L14" s="18"/>
      <c r="M14" s="8"/>
      <c r="N14" s="8"/>
      <c r="O14" s="8"/>
      <c r="P14" s="8"/>
      <c r="Q14" s="8"/>
    </row>
    <row r="15" spans="1:17" ht="15">
      <c r="A15" s="28" t="s">
        <v>48</v>
      </c>
      <c r="B15" s="29" t="s">
        <v>49</v>
      </c>
      <c r="C15" s="27">
        <v>0.05</v>
      </c>
      <c r="D15" s="1"/>
      <c r="E15" s="17"/>
      <c r="F15" s="2"/>
      <c r="G15" s="2"/>
      <c r="H15" s="2"/>
      <c r="I15" s="2"/>
      <c r="J15" s="2"/>
      <c r="K15" s="2"/>
      <c r="L15" s="18"/>
      <c r="M15" s="8"/>
      <c r="N15" s="8"/>
      <c r="O15" s="8"/>
      <c r="P15" s="8"/>
      <c r="Q15" s="8"/>
    </row>
    <row r="16" spans="1:17" ht="15">
      <c r="A16" s="28"/>
      <c r="B16" s="29"/>
      <c r="C16" s="27"/>
      <c r="D16" s="1"/>
      <c r="E16" s="17"/>
      <c r="F16" s="2"/>
      <c r="G16" s="2"/>
      <c r="H16" s="2"/>
      <c r="I16" s="2"/>
      <c r="J16" s="2"/>
      <c r="K16" s="2"/>
      <c r="L16" s="18"/>
      <c r="M16" s="8"/>
      <c r="N16" s="8"/>
      <c r="O16" s="8"/>
      <c r="P16" s="8"/>
      <c r="Q16" s="8"/>
    </row>
    <row r="17" spans="1:17" ht="15">
      <c r="A17" s="28" t="s">
        <v>50</v>
      </c>
      <c r="B17" s="31" t="s">
        <v>51</v>
      </c>
      <c r="C17" s="27">
        <v>0.1</v>
      </c>
      <c r="D17" s="8"/>
      <c r="E17" s="17"/>
      <c r="F17" s="2"/>
      <c r="G17" s="2"/>
      <c r="H17" s="2"/>
      <c r="I17" s="2"/>
      <c r="J17" s="2"/>
      <c r="K17" s="2"/>
      <c r="L17" s="18"/>
      <c r="M17" s="8"/>
      <c r="N17" s="8"/>
      <c r="O17" s="8"/>
      <c r="P17" s="8"/>
      <c r="Q17" s="8"/>
    </row>
    <row r="18" spans="1:17" ht="15">
      <c r="A18" s="28"/>
      <c r="B18" s="29"/>
      <c r="C18" s="27"/>
      <c r="D18" s="1"/>
      <c r="E18" s="17"/>
      <c r="F18" s="2"/>
      <c r="G18" s="2"/>
      <c r="H18" s="2"/>
      <c r="I18" s="2"/>
      <c r="J18" s="2"/>
      <c r="K18" s="2"/>
      <c r="L18" s="18"/>
      <c r="M18" s="8"/>
      <c r="N18" s="8"/>
      <c r="O18" s="8"/>
      <c r="P18" s="8"/>
      <c r="Q18" s="8"/>
    </row>
    <row r="19" spans="1:17" ht="15">
      <c r="A19" s="28" t="s">
        <v>52</v>
      </c>
      <c r="B19" s="31" t="s">
        <v>53</v>
      </c>
      <c r="C19" s="27">
        <v>0.05</v>
      </c>
      <c r="D19" s="1"/>
      <c r="E19" s="17"/>
      <c r="F19" s="2"/>
      <c r="G19" s="2"/>
      <c r="H19" s="2"/>
      <c r="I19" s="2"/>
      <c r="J19" s="2"/>
      <c r="K19" s="2"/>
      <c r="L19" s="18"/>
      <c r="M19" s="8"/>
      <c r="N19" s="8"/>
      <c r="O19" s="8"/>
      <c r="P19" s="8"/>
      <c r="Q19" s="8"/>
    </row>
    <row r="20" spans="1:17" ht="15">
      <c r="A20" s="28"/>
      <c r="B20" s="29"/>
      <c r="C20" s="27"/>
      <c r="D20" s="1"/>
      <c r="E20" s="17"/>
      <c r="F20" s="2"/>
      <c r="G20" s="2"/>
      <c r="H20" s="2"/>
      <c r="I20" s="2"/>
      <c r="J20" s="2"/>
      <c r="K20" s="2"/>
      <c r="L20" s="18"/>
      <c r="M20" s="8"/>
      <c r="N20" s="8"/>
      <c r="O20" s="8"/>
      <c r="P20" s="8"/>
      <c r="Q20" s="8"/>
    </row>
    <row r="21" spans="1:17" ht="15.75" thickBot="1">
      <c r="A21" s="28" t="s">
        <v>54</v>
      </c>
      <c r="B21" s="29" t="s">
        <v>55</v>
      </c>
      <c r="C21" s="27">
        <v>0.1</v>
      </c>
      <c r="D21" s="1"/>
      <c r="E21" s="17"/>
      <c r="F21" s="2"/>
      <c r="G21" s="2"/>
      <c r="H21" s="2"/>
      <c r="I21" s="2"/>
      <c r="J21" s="2"/>
      <c r="K21" s="2"/>
      <c r="L21" s="18"/>
      <c r="M21" s="8"/>
      <c r="N21" s="8"/>
      <c r="O21" s="8"/>
      <c r="P21" s="8"/>
      <c r="Q21" s="8"/>
    </row>
    <row r="22" spans="1:17" ht="13.5" thickBot="1">
      <c r="A22" s="23" t="s">
        <v>40</v>
      </c>
      <c r="B22" s="24"/>
      <c r="C22" s="40">
        <f>SUBTOTAL(109,Table1[Weight])</f>
        <v>1</v>
      </c>
      <c r="D22" s="34"/>
      <c r="E22" s="17"/>
      <c r="F22" s="2"/>
      <c r="G22" s="2"/>
      <c r="H22" s="2"/>
      <c r="I22" s="2"/>
      <c r="J22" s="2"/>
      <c r="K22" s="35" t="s">
        <v>40</v>
      </c>
      <c r="L22" s="36">
        <f>SUBTOTAL(109,Table1[Supplier 1
Final])</f>
        <v>0</v>
      </c>
      <c r="M22" s="36">
        <f>SUBTOTAL(109,Table1[Supplier 2
Final])</f>
        <v>0</v>
      </c>
      <c r="N22" s="36">
        <f>SUBTOTAL(109,Table1[Supplier 3
Final])</f>
        <v>0</v>
      </c>
      <c r="O22" s="36">
        <f>SUBTOTAL(109,Table1[Supplier 4
Final])</f>
        <v>0</v>
      </c>
      <c r="P22" s="36">
        <f>SUBTOTAL(109,Table1[Supplier 5
Final])</f>
        <v>0</v>
      </c>
      <c r="Q22" s="36">
        <f>SUBTOTAL(109,Table1[Supplier 6
Final])</f>
        <v>0</v>
      </c>
    </row>
    <row r="23" spans="1:17" ht="26.25" thickBot="1">
      <c r="L23" s="37" t="s">
        <v>17</v>
      </c>
      <c r="M23" s="37" t="s">
        <v>18</v>
      </c>
      <c r="N23" s="37" t="s">
        <v>19</v>
      </c>
      <c r="O23" s="37" t="s">
        <v>20</v>
      </c>
      <c r="P23" s="37" t="s">
        <v>21</v>
      </c>
      <c r="Q23" s="37" t="s">
        <v>22</v>
      </c>
    </row>
    <row r="29" spans="1:17">
      <c r="A29" s="45" t="s">
        <v>37</v>
      </c>
      <c r="B29" s="45"/>
      <c r="C29" s="45"/>
      <c r="D29" s="45"/>
      <c r="E29" s="45"/>
      <c r="F29" s="45"/>
    </row>
    <row r="30" spans="1:17">
      <c r="A30" s="45"/>
      <c r="B30" s="45"/>
      <c r="C30" s="45"/>
      <c r="D30" s="45"/>
      <c r="E30" s="45"/>
      <c r="F30" s="45"/>
    </row>
    <row r="31" spans="1:17">
      <c r="A31" s="45"/>
      <c r="B31" s="45"/>
      <c r="C31" s="45"/>
      <c r="D31" s="45"/>
      <c r="E31" s="45"/>
      <c r="F31" s="45"/>
    </row>
  </sheetData>
  <mergeCells count="12">
    <mergeCell ref="A29:F31"/>
    <mergeCell ref="D6:Q6"/>
    <mergeCell ref="P1:Q1"/>
    <mergeCell ref="P2:Q2"/>
    <mergeCell ref="P3:Q3"/>
    <mergeCell ref="P4:Q4"/>
    <mergeCell ref="A1:A4"/>
    <mergeCell ref="N1:O1"/>
    <mergeCell ref="N2:O2"/>
    <mergeCell ref="N3:O3"/>
    <mergeCell ref="N4:O4"/>
    <mergeCell ref="B1:M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356E4-B830-4B4E-805C-F04092F6953D}">
  <dimension ref="A1:Q13"/>
  <sheetViews>
    <sheetView showWhiteSpace="0" zoomScaleNormal="100" workbookViewId="0">
      <selection activeCell="B7" sqref="B7"/>
    </sheetView>
  </sheetViews>
  <sheetFormatPr defaultColWidth="13.85546875" defaultRowHeight="12.75"/>
  <cols>
    <col min="1" max="1" width="14.140625" style="3" customWidth="1"/>
    <col min="2" max="2" width="98" style="3" customWidth="1"/>
    <col min="3" max="3" width="7.42578125" style="3" customWidth="1"/>
    <col min="4" max="4" width="12" style="3" customWidth="1"/>
    <col min="5" max="6" width="10.28515625" style="3" bestFit="1" customWidth="1"/>
    <col min="7" max="7" width="10.5703125" style="3" bestFit="1" customWidth="1"/>
    <col min="8" max="10" width="10.28515625" style="3" bestFit="1" customWidth="1"/>
    <col min="11" max="11" width="18.42578125" style="3" customWidth="1"/>
    <col min="12" max="13" width="11.85546875" style="3" bestFit="1" customWidth="1"/>
    <col min="14" max="14" width="10.85546875" style="3" customWidth="1"/>
    <col min="15" max="15" width="11.85546875" style="3" bestFit="1" customWidth="1"/>
    <col min="16" max="16" width="11.85546875" style="3" customWidth="1"/>
    <col min="17" max="17" width="11.85546875" style="3" bestFit="1" customWidth="1"/>
    <col min="18" max="16384" width="13.85546875" style="3"/>
  </cols>
  <sheetData>
    <row r="1" spans="1:17" ht="16.5" customHeight="1">
      <c r="A1" s="42"/>
      <c r="B1" s="43" t="s">
        <v>34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53" t="s">
        <v>24</v>
      </c>
      <c r="O1" s="53"/>
      <c r="P1" s="47" t="s">
        <v>36</v>
      </c>
      <c r="Q1" s="47"/>
    </row>
    <row r="2" spans="1:17" ht="16.5" customHeight="1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53" t="s">
        <v>25</v>
      </c>
      <c r="O2" s="53"/>
      <c r="P2" s="47" t="s">
        <v>35</v>
      </c>
      <c r="Q2" s="48"/>
    </row>
    <row r="3" spans="1:17" ht="16.5" customHeight="1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53" t="s">
        <v>26</v>
      </c>
      <c r="O3" s="53"/>
      <c r="P3" s="49" t="s">
        <v>39</v>
      </c>
      <c r="Q3" s="50" t="s">
        <v>39</v>
      </c>
    </row>
    <row r="4" spans="1:17" ht="16.5" customHeight="1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53" t="s">
        <v>27</v>
      </c>
      <c r="O4" s="53"/>
      <c r="P4" s="51">
        <v>45413</v>
      </c>
      <c r="Q4" s="52">
        <v>45413</v>
      </c>
    </row>
    <row r="5" spans="1:17" ht="16.5" customHeight="1"/>
    <row r="6" spans="1:17" ht="28.5" customHeight="1">
      <c r="A6" s="9" t="s">
        <v>16</v>
      </c>
      <c r="B6" s="6" t="s">
        <v>41</v>
      </c>
      <c r="E6" s="4"/>
      <c r="F6" s="4"/>
      <c r="G6" s="4"/>
      <c r="H6" s="4"/>
      <c r="I6" s="4"/>
      <c r="J6" s="4"/>
    </row>
    <row r="7" spans="1:17">
      <c r="E7" s="4"/>
      <c r="F7" s="4"/>
      <c r="G7" s="4"/>
      <c r="H7" s="4"/>
      <c r="I7" s="4"/>
      <c r="J7" s="4"/>
    </row>
    <row r="11" spans="1:17">
      <c r="B11" s="2" t="s">
        <v>56</v>
      </c>
      <c r="C11" s="41">
        <v>0.4</v>
      </c>
    </row>
    <row r="12" spans="1:17">
      <c r="B12" s="2" t="s">
        <v>57</v>
      </c>
      <c r="C12" s="41">
        <v>0.6</v>
      </c>
    </row>
    <row r="13" spans="1:17">
      <c r="B13" s="2" t="s">
        <v>58</v>
      </c>
      <c r="C13" s="41">
        <f>C11+C12</f>
        <v>1</v>
      </c>
    </row>
  </sheetData>
  <mergeCells count="10">
    <mergeCell ref="A1:A4"/>
    <mergeCell ref="B1:M4"/>
    <mergeCell ref="N1:O1"/>
    <mergeCell ref="P1:Q1"/>
    <mergeCell ref="N2:O2"/>
    <mergeCell ref="P2:Q2"/>
    <mergeCell ref="N3:O3"/>
    <mergeCell ref="P3:Q3"/>
    <mergeCell ref="N4:O4"/>
    <mergeCell ref="P4:Q4"/>
  </mergeCells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Grade of Compliance Range</vt:lpstr>
      <vt:lpstr>Technical Scoring</vt:lpstr>
      <vt:lpstr>Combined Scoring</vt:lpstr>
      <vt:lpstr>'Combined Scoring'!Print_Area</vt:lpstr>
      <vt:lpstr>'Grade of Compliance Range'!Print_Area</vt:lpstr>
      <vt:lpstr>'Technical Scoring'!Print_Area</vt:lpstr>
      <vt:lpstr>'Technical Scoring'!Print_Titles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RFT Scoring Sheet</dc:title>
  <dc:creator>RANA ABDEL KARIM</dc:creator>
  <cp:lastModifiedBy>DALAL BEDROSSIAN</cp:lastModifiedBy>
  <cp:lastPrinted>2024-05-24T06:35:11Z</cp:lastPrinted>
  <dcterms:created xsi:type="dcterms:W3CDTF">2008-10-30T09:34:49Z</dcterms:created>
  <dcterms:modified xsi:type="dcterms:W3CDTF">2024-10-08T08:12:46Z</dcterms:modified>
</cp:coreProperties>
</file>